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dro\Documents\Tecnoware\Solar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C94" i="1" s="1"/>
  <c r="C96" i="1" s="1"/>
  <c r="D100" i="1" s="1"/>
  <c r="C87" i="1"/>
  <c r="B87" i="1"/>
  <c r="B26" i="1"/>
  <c r="B23" i="1"/>
</calcChain>
</file>

<file path=xl/sharedStrings.xml><?xml version="1.0" encoding="utf-8"?>
<sst xmlns="http://schemas.openxmlformats.org/spreadsheetml/2006/main" count="57" uniqueCount="55">
  <si>
    <t>Preencha o consumo dos meses, com base na sua conta de Energia.</t>
  </si>
  <si>
    <t>A quantidade de placa é com base nas suas informações e não prevê aumento na sua demanda.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</si>
  <si>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</si>
  <si>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</si>
  <si>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</si>
  <si>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</si>
  <si>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</si>
  <si>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</si>
  <si>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</si>
  <si>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</si>
  <si>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</si>
  <si>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</si>
  <si>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</si>
  <si>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</si>
  <si>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CONSUMO KWH</t>
  </si>
  <si>
    <t>MÉDIA MENSAL</t>
  </si>
  <si>
    <t>KWH/m</t>
  </si>
  <si>
    <t>Kilowatts Hora por mês</t>
  </si>
  <si>
    <t>Média Consumo diário</t>
  </si>
  <si>
    <t>KWH/d</t>
  </si>
  <si>
    <t>Consulta no Site da CRESESB a média Anual de Irradiação e</t>
  </si>
  <si>
    <t>a inclunação adequada dos Painéis Solares.</t>
  </si>
  <si>
    <t>Para esta consulta, você precisa do Endereço exato e das Coordenadas de Latitude e Longitude</t>
  </si>
  <si>
    <t>que podem ser obtidas por aplicativo ou no Google Maps</t>
  </si>
  <si>
    <t>http://cresesb.cepel.br/index.php?section=sundata</t>
  </si>
  <si>
    <t>Utilize pontos nas Coordenadas</t>
  </si>
  <si>
    <t>Poderá aparecer na tela, mais de uma informação do seu local, então escolha a que tem as coordenadas mais similares a que você informou.</t>
  </si>
  <si>
    <t>Depois anote a "média anual" de irradiação" que no exemplo abaixo é 4,64 numa inclinação de 22º Norte.</t>
  </si>
  <si>
    <t>RESULTADO DE POTÊNCIA NECESSÁRIO PARA LHE ATENDER</t>
  </si>
  <si>
    <t>Média Anual Irradiação</t>
  </si>
  <si>
    <t>Mádia Diária de Consumo</t>
  </si>
  <si>
    <t>KWP</t>
  </si>
  <si>
    <t>KWP = Kilowatts Pico = Potência Máxima</t>
  </si>
  <si>
    <t xml:space="preserve">Assim, sua potència Real será de = </t>
  </si>
  <si>
    <t>1 Kwatts = 1.000 W</t>
  </si>
  <si>
    <t>Informa a capacidade do Painel =</t>
  </si>
  <si>
    <t>( 360w, 400w, 450w, 545w, etc...)</t>
  </si>
  <si>
    <t xml:space="preserve">Há divergência entre técnicos, no percentual destas perdas, porém vamos admitir </t>
  </si>
  <si>
    <t>%</t>
  </si>
  <si>
    <t>% ou seja, haverá uma Eficiência de</t>
  </si>
  <si>
    <t>WATTS</t>
  </si>
  <si>
    <t>Devido as perdas é necessário Aumentar um pouco a potència (cabeamentos, equipamentos, inclinação e orientação)</t>
  </si>
  <si>
    <t xml:space="preserve">TOTAL DE PAINÉIS A SEREM UTILIZADOS: </t>
  </si>
  <si>
    <t>Fatos relevantes que serão considerados:</t>
  </si>
  <si>
    <t>1) Condições das Telhas</t>
  </si>
  <si>
    <t>2) Condições do Maderamento que suporta as telhas</t>
  </si>
  <si>
    <t>3) Condições dos quadros de Energia</t>
  </si>
  <si>
    <t>4) Previsão de aumentos de consumo</t>
  </si>
  <si>
    <t>Lembre, esta planilha é apenas um REFERENCIAL para seu projeto e a análise de um técnico é EXTREMAMENTE NECESSÁRIA.</t>
  </si>
  <si>
    <t>5) Dados Corretos do Consumo Anual</t>
  </si>
  <si>
    <t>6) Latitude e Longitude Corretas</t>
  </si>
  <si>
    <t>ATENÇÃO: INSIRA DADOS APENAS NOS CAMPOS PRETOS QUE O RESTO É CALCULADO</t>
  </si>
  <si>
    <t>QUANTAS PLACAS FOTOVOLTAICAS MINHA INSTALAÇÃO VAI UTILIZAR ??</t>
  </si>
  <si>
    <t>Observe que os itens 1 e 2 dependo das condições, deverão ser refeitos, sob o risco do telhado não suportar o peso da estrutura.</t>
  </si>
  <si>
    <t>https://tecnoware.inf.br/index.php/energia-solar/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</si>
</sst>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2" xfId="0" applyFill="1" applyBorder="1"/>
    <xf numFmtId="4" fontId="0" fillId="0" borderId="0" xfId="0" applyNumberFormat="1" applyAlignment="1">
      <alignment horizontal="center" vertical="center"/>
    </xf>
    <xf numFmtId="0" fontId="5" fillId="0" borderId="0" xfId="1"/>
    <xf numFmtId="0" fontId="3" fillId="0" borderId="0" xfId="0" applyFont="1"/>
    <xf numFmtId="0" fontId="4" fillId="0" borderId="0" xfId="0" applyFont="1"/>
    <xf numFmtId="1" fontId="0" fillId="0" borderId="0" xfId="0" applyNumberForma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1" fillId="3" borderId="0" xfId="0" applyNumberFormat="1" applyFont="1" applyFill="1" applyAlignment="1">
      <alignment horizontal="center"/>
    </xf>
    <xf numFmtId="0" fontId="2" fillId="0" borderId="0" xfId="0" applyFont="1"/>
    <xf numFmtId="0" fontId="2" fillId="2" borderId="0" xfId="0" applyFont="1" applyFill="1"/>
    <xf numFmtId="3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1" fontId="9" fillId="4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0" borderId="0" xfId="1" applyFont="1"/>
    <xf numFmtId="0" fontId="11" fillId="2" borderId="0" xfId="0" applyFont="1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772714</xdr:colOff>
      <xdr:row>2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1014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95250</xdr:rowOff>
    </xdr:from>
    <xdr:to>
      <xdr:col>3</xdr:col>
      <xdr:colOff>456704</xdr:colOff>
      <xdr:row>45</xdr:row>
      <xdr:rowOff>133083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48450"/>
          <a:ext cx="3971429" cy="2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15</xdr:col>
      <xdr:colOff>427349</xdr:colOff>
      <xdr:row>81</xdr:row>
      <xdr:rowOff>180214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601200"/>
          <a:ext cx="10209524" cy="6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cnoware.inf.br/index.php/energia-solar/" TargetMode="External"/><Relationship Id="rId1" Type="http://schemas.openxmlformats.org/officeDocument/2006/relationships/hyperlink" Target="http://cresesb.cepel.br/index.php?section=sundat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2"/>
  <sheetViews>
    <sheetView showGridLines="0" tabSelected="1" workbookViewId="0">
      <selection activeCell="P106" sqref="P106"/>
    </sheetView>
  </sheetViews>
  <sheetFormatPr defaultRowHeight="15" x14ac:dyDescent="0.25"/>
  <cols>
    <col min="1" max="1" width="24.5703125" customWidth="1"/>
    <col min="2" max="2" width="15.28515625" bestFit="1" customWidth="1"/>
    <col min="3" max="3" width="12.85546875" customWidth="1"/>
    <col min="6" max="6" width="5" customWidth="1"/>
    <col min="7" max="7" width="5.5703125" customWidth="1"/>
    <col min="11" max="11" width="5.85546875" customWidth="1"/>
    <col min="12" max="12" width="4.42578125" customWidth="1"/>
  </cols>
  <sheetData>
    <row r="2" spans="1:11" ht="23.25" x14ac:dyDescent="0.35">
      <c r="C2" s="25" t="s">
        <v>54</v>
      </c>
    </row>
    <row r="4" spans="1:11" ht="21" x14ac:dyDescent="0.35">
      <c r="A4" s="24" t="s">
        <v>52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x14ac:dyDescent="0.25">
      <c r="A6" t="s">
        <v>0</v>
      </c>
    </row>
    <row r="7" spans="1:11" x14ac:dyDescent="0.25">
      <c r="A7" t="s">
        <v>1</v>
      </c>
    </row>
    <row r="8" spans="1:11" ht="52.5" customHeight="1" x14ac:dyDescent="0.25">
      <c r="A8" s="13" t="s">
        <v>51</v>
      </c>
    </row>
    <row r="9" spans="1:11" x14ac:dyDescent="0.25">
      <c r="B9" s="4" t="s">
        <v>14</v>
      </c>
    </row>
    <row r="10" spans="1:11" ht="18.75" x14ac:dyDescent="0.25">
      <c r="A10" s="2" t="s">
        <v>2</v>
      </c>
      <c r="B10" s="12">
        <v>384</v>
      </c>
    </row>
    <row r="11" spans="1:11" ht="18.75" x14ac:dyDescent="0.25">
      <c r="A11" s="2" t="s">
        <v>3</v>
      </c>
      <c r="B11" s="12">
        <v>369</v>
      </c>
    </row>
    <row r="12" spans="1:11" ht="18.75" x14ac:dyDescent="0.25">
      <c r="A12" s="2" t="s">
        <v>4</v>
      </c>
      <c r="B12" s="12">
        <v>224</v>
      </c>
      <c r="E12" s="7"/>
    </row>
    <row r="13" spans="1:11" ht="18.75" x14ac:dyDescent="0.25">
      <c r="A13" s="2" t="s">
        <v>5</v>
      </c>
      <c r="B13" s="12">
        <v>334</v>
      </c>
    </row>
    <row r="14" spans="1:11" ht="18.75" x14ac:dyDescent="0.25">
      <c r="A14" s="2" t="s">
        <v>6</v>
      </c>
      <c r="B14" s="12">
        <v>327</v>
      </c>
    </row>
    <row r="15" spans="1:11" ht="18.75" x14ac:dyDescent="0.25">
      <c r="A15" s="2" t="s">
        <v>7</v>
      </c>
      <c r="B15" s="12">
        <v>336</v>
      </c>
    </row>
    <row r="16" spans="1:11" ht="18.75" x14ac:dyDescent="0.25">
      <c r="A16" s="2" t="s">
        <v>8</v>
      </c>
      <c r="B16" s="12">
        <v>330</v>
      </c>
    </row>
    <row r="17" spans="1:3" ht="18.75" x14ac:dyDescent="0.25">
      <c r="A17" s="2" t="s">
        <v>9</v>
      </c>
      <c r="B17" s="12">
        <v>314</v>
      </c>
    </row>
    <row r="18" spans="1:3" ht="18.75" x14ac:dyDescent="0.25">
      <c r="A18" s="2" t="s">
        <v>10</v>
      </c>
      <c r="B18" s="12">
        <v>288</v>
      </c>
    </row>
    <row r="19" spans="1:3" ht="18.75" x14ac:dyDescent="0.25">
      <c r="A19" s="2" t="s">
        <v>11</v>
      </c>
      <c r="B19" s="12">
        <v>283</v>
      </c>
    </row>
    <row r="20" spans="1:3" ht="18.75" x14ac:dyDescent="0.25">
      <c r="A20" s="2" t="s">
        <v>12</v>
      </c>
      <c r="B20" s="12">
        <v>297</v>
      </c>
    </row>
    <row r="21" spans="1:3" ht="18.75" x14ac:dyDescent="0.25">
      <c r="A21" s="2" t="s">
        <v>13</v>
      </c>
      <c r="B21" s="12">
        <v>328</v>
      </c>
    </row>
    <row r="22" spans="1:3" x14ac:dyDescent="0.25">
      <c r="B22" s="3"/>
    </row>
    <row r="23" spans="1:3" ht="18.75" x14ac:dyDescent="0.25">
      <c r="A23" t="s">
        <v>15</v>
      </c>
      <c r="B23" s="17">
        <f>SUM(B10:B21)/12</f>
        <v>317.83333333333331</v>
      </c>
      <c r="C23" t="s">
        <v>16</v>
      </c>
    </row>
    <row r="24" spans="1:3" ht="18.75" x14ac:dyDescent="0.3">
      <c r="A24" t="s">
        <v>17</v>
      </c>
      <c r="B24" s="8"/>
    </row>
    <row r="25" spans="1:3" ht="18.75" x14ac:dyDescent="0.3">
      <c r="B25" s="8"/>
    </row>
    <row r="26" spans="1:3" ht="18.75" x14ac:dyDescent="0.25">
      <c r="A26" t="s">
        <v>18</v>
      </c>
      <c r="B26" s="18">
        <f>B23/30</f>
        <v>10.594444444444443</v>
      </c>
      <c r="C26" t="s">
        <v>19</v>
      </c>
    </row>
    <row r="28" spans="1:3" x14ac:dyDescent="0.25">
      <c r="A28" t="s">
        <v>20</v>
      </c>
    </row>
    <row r="29" spans="1:3" x14ac:dyDescent="0.25">
      <c r="A29" t="s">
        <v>21</v>
      </c>
    </row>
    <row r="30" spans="1:3" x14ac:dyDescent="0.25">
      <c r="A30" t="s">
        <v>22</v>
      </c>
    </row>
    <row r="31" spans="1:3" x14ac:dyDescent="0.25">
      <c r="A31" t="s">
        <v>23</v>
      </c>
    </row>
    <row r="32" spans="1:3" x14ac:dyDescent="0.25">
      <c r="A32" s="6" t="s">
        <v>24</v>
      </c>
    </row>
    <row r="34" spans="1:1" x14ac:dyDescent="0.25">
      <c r="A34" t="s">
        <v>25</v>
      </c>
    </row>
    <row r="48" spans="1:1" x14ac:dyDescent="0.25">
      <c r="A48" t="s">
        <v>26</v>
      </c>
    </row>
    <row r="49" spans="1:1" x14ac:dyDescent="0.25">
      <c r="A49" t="s">
        <v>27</v>
      </c>
    </row>
    <row r="84" spans="1:13" x14ac:dyDescent="0.25">
      <c r="A84" t="s">
        <v>28</v>
      </c>
    </row>
    <row r="87" spans="1:13" x14ac:dyDescent="0.25">
      <c r="A87" t="s">
        <v>30</v>
      </c>
      <c r="B87" s="5">
        <f>B26</f>
        <v>10.594444444444443</v>
      </c>
      <c r="C87" s="22">
        <f>B87/B88</f>
        <v>2.2832854406130267</v>
      </c>
      <c r="D87" s="23" t="s">
        <v>31</v>
      </c>
      <c r="E87" s="23"/>
      <c r="F87" s="23"/>
    </row>
    <row r="88" spans="1:13" ht="23.25" x14ac:dyDescent="0.25">
      <c r="A88" t="s">
        <v>29</v>
      </c>
      <c r="B88" s="10">
        <v>4.6399999999999997</v>
      </c>
      <c r="C88" s="22"/>
      <c r="D88" s="23"/>
      <c r="E88" s="23"/>
      <c r="F88" s="23"/>
    </row>
    <row r="90" spans="1:13" x14ac:dyDescent="0.25">
      <c r="A90" t="s">
        <v>32</v>
      </c>
    </row>
    <row r="91" spans="1:13" x14ac:dyDescent="0.25">
      <c r="A91" t="s">
        <v>41</v>
      </c>
    </row>
    <row r="92" spans="1:13" x14ac:dyDescent="0.25">
      <c r="A92" t="s">
        <v>37</v>
      </c>
      <c r="G92" s="14">
        <v>25</v>
      </c>
      <c r="H92" t="s">
        <v>39</v>
      </c>
      <c r="L92" s="9">
        <f>100-G92</f>
        <v>75</v>
      </c>
      <c r="M92" t="s">
        <v>38</v>
      </c>
    </row>
    <row r="94" spans="1:13" ht="18.75" x14ac:dyDescent="0.25">
      <c r="A94" t="s">
        <v>33</v>
      </c>
      <c r="C94" s="19">
        <f>C87/(L92/100)</f>
        <v>3.0443805874840355</v>
      </c>
      <c r="D94" t="s">
        <v>31</v>
      </c>
    </row>
    <row r="96" spans="1:13" ht="18.75" x14ac:dyDescent="0.25">
      <c r="A96" t="s">
        <v>34</v>
      </c>
      <c r="C96" s="19">
        <f>C94*1000</f>
        <v>3044.3805874840355</v>
      </c>
      <c r="D96" s="1" t="s">
        <v>40</v>
      </c>
    </row>
    <row r="97" spans="1:11" x14ac:dyDescent="0.25">
      <c r="D97" s="1"/>
    </row>
    <row r="98" spans="1:11" ht="23.25" x14ac:dyDescent="0.35">
      <c r="A98" t="s">
        <v>35</v>
      </c>
      <c r="C98" s="11">
        <v>450</v>
      </c>
      <c r="D98" s="1" t="s">
        <v>40</v>
      </c>
      <c r="E98" t="s">
        <v>36</v>
      </c>
    </row>
    <row r="100" spans="1:11" ht="21" x14ac:dyDescent="0.25">
      <c r="A100" s="20" t="s">
        <v>42</v>
      </c>
      <c r="B100" s="20"/>
      <c r="C100" s="20"/>
      <c r="D100" s="21">
        <f>C96/C98</f>
        <v>6.7652901944089674</v>
      </c>
    </row>
    <row r="102" spans="1:11" s="15" customFormat="1" ht="15.75" x14ac:dyDescent="0.25">
      <c r="A102" s="26" t="s">
        <v>48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4" spans="1:11" x14ac:dyDescent="0.25">
      <c r="A104" t="s">
        <v>43</v>
      </c>
    </row>
    <row r="105" spans="1:11" x14ac:dyDescent="0.25">
      <c r="A105" t="s">
        <v>44</v>
      </c>
    </row>
    <row r="106" spans="1:11" x14ac:dyDescent="0.25">
      <c r="A106" t="s">
        <v>45</v>
      </c>
    </row>
    <row r="107" spans="1:11" x14ac:dyDescent="0.25">
      <c r="A107" t="s">
        <v>46</v>
      </c>
    </row>
    <row r="108" spans="1:11" x14ac:dyDescent="0.25">
      <c r="A108" t="s">
        <v>47</v>
      </c>
    </row>
    <row r="109" spans="1:11" x14ac:dyDescent="0.25">
      <c r="A109" t="s">
        <v>49</v>
      </c>
    </row>
    <row r="110" spans="1:11" x14ac:dyDescent="0.25">
      <c r="A110" t="s">
        <v>50</v>
      </c>
    </row>
    <row r="112" spans="1:11" x14ac:dyDescent="0.25">
      <c r="A112" t="s">
        <v>53</v>
      </c>
    </row>
  </sheetData>
  <mergeCells count="4">
    <mergeCell ref="A4:K4"/>
    <mergeCell ref="C87:C88"/>
    <mergeCell ref="D87:D88"/>
    <mergeCell ref="E87:F88"/>
  </mergeCells>
  <hyperlinks>
    <hyperlink ref="A32" r:id="rId1"/>
    <hyperlink ref="C2" r:id="rId2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</dc:creator>
  <cp:lastModifiedBy>Evandro</cp:lastModifiedBy>
  <dcterms:created xsi:type="dcterms:W3CDTF">2022-01-26T17:33:07Z</dcterms:created>
  <dcterms:modified xsi:type="dcterms:W3CDTF">2022-02-07T17:31:36Z</dcterms:modified>
</cp:coreProperties>
</file>